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 e Metas" state="visible" r:id="rId4"/>
    <sheet sheetId="2" name="Orçamento Mensal" state="visible" r:id="rId5"/>
  </sheets>
  <calcPr calcId="171027"/>
</workbook>
</file>

<file path=xl/sharedStrings.xml><?xml version="1.0" encoding="utf-8"?>
<sst xmlns="http://schemas.openxmlformats.org/spreadsheetml/2006/main" count="95" uniqueCount="82">
  <si>
    <t>HojeAI · Guia de Planejamento &amp; Metas Financeiras</t>
  </si>
  <si>
    <t>Organize seu dinheiro com a Regra 50/30/20 e defina seus objetivos inteligentes.</t>
  </si>
  <si>
    <t>A REGRA 50/30/20</t>
  </si>
  <si>
    <t>Categoria</t>
  </si>
  <si>
    <t>Sugerido (%)</t>
  </si>
  <si>
    <t>O que inclui?</t>
  </si>
  <si>
    <t>Exemplos Práticos</t>
  </si>
  <si>
    <t>Status no Planejamento</t>
  </si>
  <si>
    <t>Necessidades</t>
  </si>
  <si>
    <t>Despesas essenciais para viver e sobreviver.</t>
  </si>
  <si>
    <t>Aluguel, mercado, água, luz, plano de saúde, transporte.</t>
  </si>
  <si>
    <t>Calculado automaticamente na próxima aba.</t>
  </si>
  <si>
    <t>Desejos Pessoais</t>
  </si>
  <si>
    <t>Gastos com estilo de vida, lazer e bem-estar.</t>
  </si>
  <si>
    <t>Restaurantes, cinema, assinaturas (Netflix), viagens, roupas.</t>
  </si>
  <si>
    <t>Ajuste seus gastos de acordo com os limites.</t>
  </si>
  <si>
    <t>Futuro &amp; Investimentos</t>
  </si>
  <si>
    <t>Poupança, reserva e construção de patrimônio.</t>
  </si>
  <si>
    <t>Reserva de emergência, aposentadoria, ações, fundos.</t>
  </si>
  <si>
    <t>Pague-se primeiro assim que receber o salário!</t>
  </si>
  <si>
    <t>DEFINA SUAS METAS FINANCEIRAS</t>
  </si>
  <si>
    <t>Prazo</t>
  </si>
  <si>
    <t>Descrição da Meta</t>
  </si>
  <si>
    <t>Valor Objetivo (R$)</t>
  </si>
  <si>
    <t>Prazo (Meses)</t>
  </si>
  <si>
    <t>Economizar por Mês</t>
  </si>
  <si>
    <t>Curto Prazo (até 1 ano)</t>
  </si>
  <si>
    <t>Reserva de Emergência inicial</t>
  </si>
  <si>
    <t>Médio Prazo (1 a 5 anos)</t>
  </si>
  <si>
    <t>Viagem de Férias dos Sonhos</t>
  </si>
  <si>
    <t>Longo Prazo (mais de 5 anos)</t>
  </si>
  <si>
    <t>Aposentadoria / Liberdade Financeira</t>
  </si>
  <si>
    <t xml:space="preserve">✍️ INFORMAÇÃO E INSTRUÇÕES DE PREENCHIMENTO:
- Os campos destacados em AMARELO CLARO são livres para edição (você pode digitar suas próprias metas, prazos e valores).
- Os demais campos e fórmulas estão PROTEGIDOS contra edição para evitar a exclusão ou alteração acidental de contas automáticas.</t>
  </si>
  <si>
    <t>HojeAI · Controle de Orçamento Mensal</t>
  </si>
  <si>
    <t>1. RECEITAS (ENTRADAS)</t>
  </si>
  <si>
    <t>RESUMO DO MÊS (REAL)</t>
  </si>
  <si>
    <t>Descrição</t>
  </si>
  <si>
    <t>Planejado (R$)</t>
  </si>
  <si>
    <t>Real (R$)</t>
  </si>
  <si>
    <t>Diferença (R$)</t>
  </si>
  <si>
    <t>Receitas Totais</t>
  </si>
  <si>
    <t>Salário Líquido</t>
  </si>
  <si>
    <t>Despesas Totais (Realizadas)</t>
  </si>
  <si>
    <t>Renda Extra</t>
  </si>
  <si>
    <t>Total Poupado / Investido</t>
  </si>
  <si>
    <t>Outros / Rendimentos</t>
  </si>
  <si>
    <t>Saldo Final Líquido</t>
  </si>
  <si>
    <t>TOTAL RECEITAS</t>
  </si>
  <si>
    <t>2. NECESSIDADES (ESSENCIAIS - 50% ideal)</t>
  </si>
  <si>
    <t>COMPARAÇÃO REGRA 50/30/20</t>
  </si>
  <si>
    <t/>
  </si>
  <si>
    <t>Ideal</t>
  </si>
  <si>
    <t>Real Atual</t>
  </si>
  <si>
    <t>Status</t>
  </si>
  <si>
    <t>Aluguel / Prestação Moradia</t>
  </si>
  <si>
    <t>Necessidades (50%)</t>
  </si>
  <si>
    <t>Condomínio e IPTU</t>
  </si>
  <si>
    <t>Desejos Pessoais (30%)</t>
  </si>
  <si>
    <t>Energia Elétrica</t>
  </si>
  <si>
    <t>Investimentos (20%)</t>
  </si>
  <si>
    <t>Água e Saneamento</t>
  </si>
  <si>
    <t>Supermercado (Básico)</t>
  </si>
  <si>
    <t>Internet e Celular</t>
  </si>
  <si>
    <t>Plano de Saúde e Farmácia</t>
  </si>
  <si>
    <t>Transporte / Combustível</t>
  </si>
  <si>
    <t>Educação / Cursos Essenciais</t>
  </si>
  <si>
    <t>TOTAL NECESSIDADES</t>
  </si>
  <si>
    <t>3. DESEJOS PESSOAIS (ESTILO DE VIDA - 30% ideal)</t>
  </si>
  <si>
    <t>Restaurantes e Delivery</t>
  </si>
  <si>
    <t>Lazer, Cinema e Shows</t>
  </si>
  <si>
    <t>Assinaturas (Netflix, Spotify)</t>
  </si>
  <si>
    <t>Roupas e Acessórios</t>
  </si>
  <si>
    <t>Viagens e Passeios</t>
  </si>
  <si>
    <t>Hobbies e Compras Supérfluas</t>
  </si>
  <si>
    <t>TOTAL DESEJOS PESSOAIS</t>
  </si>
  <si>
    <t>4. INVESTIMENTOS &amp; FUTURO (20% ideal)</t>
  </si>
  <si>
    <t>Reserva de Emergência</t>
  </si>
  <si>
    <t>Aposentadoria / Previdência</t>
  </si>
  <si>
    <t>Investimentos Renda Variável</t>
  </si>
  <si>
    <t>Quitação de Dívidas / Outros</t>
  </si>
  <si>
    <t>TOTAL INVESTIMENTOS &amp; FUTURO</t>
  </si>
  <si>
    <t>💡 INSTRUÇÃO: Células destacadas em AMARELO CLARO representam dados de entrada editáveis (descrições e valores planejado/real). Células em branco ou coloridas com fórmulas estão travadas para segurança.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</si>
</sst>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 #,##0.00"/>
  </numFmts>
  <fonts count="14" x14ac:knownFonts="1">
    <font>
      <color theme="1"/>
      <family val="2"/>
      <scheme val="minor"/>
      <sz val="11"/>
      <name val="Calibri"/>
    </font>
    <font>
      <b/>
      <color rgb="FFFFFF"/>
      <sz val="16"/>
      <name val="Arial"/>
    </font>
    <font>
      <i/>
      <color rgb="64748B"/>
      <sz val="10"/>
      <name val="Arial"/>
    </font>
    <font>
      <b/>
      <color rgb="0F172A"/>
      <sz val="12"/>
      <name val="Arial"/>
    </font>
    <font>
      <b/>
      <color rgb="FFFFFF"/>
      <sz val="10"/>
      <name val="Arial"/>
    </font>
    <font>
      <b/>
      <sz val="10"/>
      <name val="Arial"/>
    </font>
    <font>
      <sz val="10"/>
      <name val="Arial"/>
    </font>
    <font>
      <b/>
      <color rgb="475569"/>
      <sz val="9"/>
      <name val="Arial"/>
    </font>
    <font>
      <b/>
      <color rgb="FFFFFF"/>
      <sz val="14"/>
      <name val="Arial"/>
    </font>
    <font>
      <b/>
      <color rgb="FFFFFF"/>
      <sz val="11"/>
      <name val="Arial"/>
    </font>
    <font>
      <sz val="9"/>
      <name val="Arial"/>
    </font>
    <font>
      <b/>
      <sz val="9"/>
      <name val="Arial"/>
    </font>
    <font>
      <b/>
      <color rgb="047857"/>
      <sz val="10"/>
      <name val="Arial"/>
    </font>
    <font>
      <b/>
      <i/>
      <color rgb="475569"/>
      <sz val="8.5"/>
      <name val="Arial"/>
    </font>
  </fonts>
  <fills count="9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EFF6FF"/>
      </patternFill>
    </fill>
    <fill>
      <patternFill patternType="solid">
        <fgColor rgb="FEF3C7"/>
      </patternFill>
    </fill>
    <fill>
      <patternFill patternType="solid">
        <fgColor rgb="ECFDF5"/>
      </patternFill>
    </fill>
    <fill>
      <patternFill patternType="solid">
        <fgColor rgb="FEF9C3"/>
      </patternFill>
    </fill>
    <fill>
      <patternFill patternType="solid">
        <fgColor auto="1"/>
      </patternFill>
    </fill>
    <fill>
      <patternFill patternType="solid">
        <fgColor rgb="10B981"/>
      </patternFill>
    </fill>
  </fills>
  <borders count="3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  <border>
      <left style="thin">
        <color rgb="CBD5E1"/>
      </left>
      <right style="thin">
        <color rgb="CBD5E1"/>
      </right>
      <top style="thin">
        <color rgb="CBD5E1"/>
      </top>
      <bottom style="double">
        <color rgb="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 wrapText="1"/>
    </xf>
    <xf numFmtId="9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6" fillId="6" borderId="1" xfId="0" applyFont="1" applyFill="1" applyBorder="1" applyAlignment="1" applyProtection="1">
      <alignment vertical="center"/>
      <protection locked="0"/>
    </xf>
    <xf numFmtId="164" fontId="6" fillId="6" borderId="1" xfId="0" applyNumberFormat="1" applyFont="1" applyFill="1" applyBorder="1" applyAlignment="1" applyProtection="1">
      <alignment horizontal="right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/>
    </xf>
    <xf numFmtId="0" fontId="7" fillId="7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left" vertical="center"/>
    </xf>
    <xf numFmtId="0" fontId="4" fillId="7" borderId="0" xfId="0" applyFont="1" applyFill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164" fontId="11" fillId="0" borderId="1" xfId="0" applyNumberFormat="1" applyFont="1" applyBorder="1" applyAlignment="1" applyProtection="1">
      <alignment horizontal="right" vertical="center"/>
    </xf>
    <xf numFmtId="0" fontId="10" fillId="6" borderId="1" xfId="0" applyFont="1" applyFill="1" applyBorder="1" applyAlignment="1" applyProtection="1">
      <alignment vertical="center"/>
      <protection locked="0"/>
    </xf>
    <xf numFmtId="164" fontId="10" fillId="6" borderId="1" xfId="0" applyNumberFormat="1" applyFont="1" applyFill="1" applyBorder="1" applyAlignment="1" applyProtection="1">
      <alignment horizontal="right" vertical="center"/>
      <protection locked="0"/>
    </xf>
    <xf numFmtId="164" fontId="10" fillId="0" borderId="1" xfId="0" applyNumberFormat="1" applyFont="1" applyBorder="1" applyAlignment="1" applyProtection="1">
      <alignment horizontal="right" vertical="center"/>
    </xf>
    <xf numFmtId="0" fontId="11" fillId="7" borderId="1" xfId="0" applyFont="1" applyFill="1" applyBorder="1" applyAlignment="1" applyProtection="1">
      <alignment horizontal="left" vertical="center"/>
    </xf>
    <xf numFmtId="164" fontId="12" fillId="7" borderId="1" xfId="0" applyNumberFormat="1" applyFont="1" applyFill="1" applyBorder="1" applyAlignment="1" applyProtection="1">
      <alignment horizontal="right" vertical="center"/>
    </xf>
    <xf numFmtId="0" fontId="11" fillId="7" borderId="2" xfId="0" applyFont="1" applyFill="1" applyBorder="1" applyAlignment="1" applyProtection="1">
      <alignment vertical="center"/>
    </xf>
    <xf numFmtId="164" fontId="11" fillId="7" borderId="2" xfId="0" applyNumberFormat="1" applyFont="1" applyFill="1" applyBorder="1" applyAlignment="1" applyProtection="1">
      <alignment horizontal="right" vertical="center"/>
    </xf>
    <xf numFmtId="0" fontId="9" fillId="7" borderId="0" xfId="0" applyFont="1" applyFill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9" fontId="10" fillId="0" borderId="1" xfId="0" applyNumberFormat="1" applyFont="1" applyBorder="1" applyAlignment="1" applyProtection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3" fillId="7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/>
  </sheetViews>
  <sheetFormatPr defaultRowHeight="15" outlineLevelRow="0" outlineLevelCol="0" x14ac:dyDescent="55"/>
  <cols>
    <col min="1" max="1" width="22" customWidth="1"/>
    <col min="2" max="2" width="35" customWidth="1"/>
    <col min="3" max="3" width="22" customWidth="1"/>
    <col min="4" max="4" width="14" customWidth="1"/>
    <col min="5" max="5" width="26" customWidth="1"/>
  </cols>
  <sheetData>
    <row r="2" ht="40" customHeight="1" spans="1:5" x14ac:dyDescent="0.25">
      <c r="A2" s="1" t="s">
        <v>0</v>
      </c>
      <c r="B2" s="1"/>
      <c r="C2" s="1"/>
      <c r="D2" s="1"/>
      <c r="E2" s="1"/>
    </row>
    <row r="3" ht="20" customHeight="1" spans="1:5" x14ac:dyDescent="0.25">
      <c r="A3" s="2" t="s">
        <v>1</v>
      </c>
      <c r="B3" s="2"/>
      <c r="C3" s="2"/>
      <c r="D3" s="2"/>
      <c r="E3" s="2"/>
    </row>
    <row r="5" ht="25" customHeight="1" spans="1:5" x14ac:dyDescent="0.25">
      <c r="A5" s="3" t="s">
        <v>2</v>
      </c>
      <c r="B5" s="3"/>
      <c r="C5" s="3"/>
      <c r="D5" s="3"/>
      <c r="E5" s="3"/>
    </row>
    <row r="6" ht="25" customHeight="1" spans="1:5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ht="35" customHeight="1" spans="1:5" x14ac:dyDescent="0.25">
      <c r="A7" s="5" t="s">
        <v>8</v>
      </c>
      <c r="B7" s="6">
        <v>0.5</v>
      </c>
      <c r="C7" s="7" t="s">
        <v>9</v>
      </c>
      <c r="D7" s="7" t="s">
        <v>10</v>
      </c>
      <c r="E7" s="7" t="s">
        <v>11</v>
      </c>
    </row>
    <row r="8" ht="35" customHeight="1" spans="1:5" x14ac:dyDescent="0.25">
      <c r="A8" s="8" t="s">
        <v>12</v>
      </c>
      <c r="B8" s="6">
        <v>0.3</v>
      </c>
      <c r="C8" s="7" t="s">
        <v>13</v>
      </c>
      <c r="D8" s="7" t="s">
        <v>14</v>
      </c>
      <c r="E8" s="7" t="s">
        <v>15</v>
      </c>
    </row>
    <row r="9" ht="35" customHeight="1" spans="1:5" x14ac:dyDescent="0.25">
      <c r="A9" s="9" t="s">
        <v>16</v>
      </c>
      <c r="B9" s="6">
        <v>0.2</v>
      </c>
      <c r="C9" s="7" t="s">
        <v>17</v>
      </c>
      <c r="D9" s="7" t="s">
        <v>18</v>
      </c>
      <c r="E9" s="7" t="s">
        <v>19</v>
      </c>
    </row>
    <row r="11" ht="25" customHeight="1" spans="1:5" x14ac:dyDescent="0.25">
      <c r="A11" s="3" t="s">
        <v>20</v>
      </c>
      <c r="B11" s="3"/>
      <c r="C11" s="3"/>
      <c r="D11" s="3"/>
      <c r="E11" s="3"/>
    </row>
    <row r="12" ht="25" customHeight="1" spans="1:5" x14ac:dyDescent="0.25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</row>
    <row r="13" ht="30" customHeight="1" spans="1:5" x14ac:dyDescent="0.25">
      <c r="A13" s="10" t="s">
        <v>26</v>
      </c>
      <c r="B13" s="11" t="s">
        <v>27</v>
      </c>
      <c r="C13" s="12">
        <v>5000</v>
      </c>
      <c r="D13" s="13">
        <v>12</v>
      </c>
      <c r="E13" s="14">
        <f>=IF(D13&gt;0, C13/D13, 0)</f>
      </c>
    </row>
    <row r="14" ht="30" customHeight="1" spans="1:5" x14ac:dyDescent="0.25">
      <c r="A14" s="10" t="s">
        <v>28</v>
      </c>
      <c r="B14" s="11" t="s">
        <v>29</v>
      </c>
      <c r="C14" s="12">
        <v>8000</v>
      </c>
      <c r="D14" s="13">
        <v>24</v>
      </c>
      <c r="E14" s="14">
        <f>=IF(D14&gt;0, C14/D14, 0)</f>
      </c>
    </row>
    <row r="15" ht="30" customHeight="1" spans="1:5" x14ac:dyDescent="0.25">
      <c r="A15" s="10" t="s">
        <v>30</v>
      </c>
      <c r="B15" s="11" t="s">
        <v>31</v>
      </c>
      <c r="C15" s="12">
        <v>150000</v>
      </c>
      <c r="D15" s="13">
        <v>120</v>
      </c>
      <c r="E15" s="14">
        <f>=IF(D15&gt;0, C15/D15, 0)</f>
      </c>
    </row>
    <row r="17" spans="1:5" x14ac:dyDescent="0.25">
      <c r="A17" s="15" t="s">
        <v>32</v>
      </c>
      <c r="B17" s="15"/>
      <c r="C17" s="15"/>
      <c r="D17" s="15"/>
      <c r="E17" s="15"/>
    </row>
    <row r="18" spans="1:5" x14ac:dyDescent="0.25">
      <c r="A18" s="15"/>
      <c r="B18" s="15"/>
      <c r="C18" s="15"/>
      <c r="D18" s="15"/>
      <c r="E18" s="15"/>
    </row>
    <row r="19" spans="1:5" x14ac:dyDescent="0.25">
      <c r="A19" s="15"/>
      <c r="B19" s="15"/>
      <c r="C19" s="15"/>
      <c r="D19" s="15"/>
      <c r="E19" s="15"/>
    </row>
  </sheetData>
  <sheetProtection sheet="1"/>
  <mergeCells count="5">
    <mergeCell ref="A2:E2"/>
    <mergeCell ref="A3:E3"/>
    <mergeCell ref="A5:E5"/>
    <mergeCell ref="A11:E11"/>
    <mergeCell ref="A17:E1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workbookViewId="0"/>
  </sheetViews>
  <sheetFormatPr defaultRowHeight="15" outlineLevelRow="0" outlineLevelCol="0" x14ac:dyDescent="55"/>
  <cols>
    <col min="1" max="1" width="28" customWidth="1"/>
    <col min="2" max="4" width="16" customWidth="1"/>
    <col min="5" max="5" width="4" customWidth="1"/>
    <col min="6" max="6" width="28" customWidth="1"/>
    <col min="7" max="7" width="18" customWidth="1"/>
  </cols>
  <sheetData>
    <row r="2" ht="35" customHeight="1" spans="1:4" x14ac:dyDescent="0.25">
      <c r="A2" s="16" t="s">
        <v>33</v>
      </c>
      <c r="B2" s="16"/>
      <c r="C2" s="16"/>
      <c r="D2" s="16"/>
    </row>
    <row r="4" ht="24" customHeight="1" spans="1:7" x14ac:dyDescent="0.25">
      <c r="A4" s="17" t="s">
        <v>34</v>
      </c>
      <c r="B4" s="17"/>
      <c r="C4" s="17"/>
      <c r="D4" s="17"/>
      <c r="F4" s="18" t="s">
        <v>35</v>
      </c>
      <c r="G4" s="18"/>
    </row>
    <row r="5" ht="24" customHeight="1" spans="1:7" x14ac:dyDescent="0.25">
      <c r="A5" s="19" t="s">
        <v>36</v>
      </c>
      <c r="B5" s="19" t="s">
        <v>37</v>
      </c>
      <c r="C5" s="19" t="s">
        <v>38</v>
      </c>
      <c r="D5" s="19" t="s">
        <v>39</v>
      </c>
      <c r="F5" s="20" t="s">
        <v>40</v>
      </c>
      <c r="G5" s="21">
        <f>=C9</f>
      </c>
    </row>
    <row r="6" ht="24" customHeight="1" spans="1:7" x14ac:dyDescent="0.25">
      <c r="A6" s="22" t="s">
        <v>41</v>
      </c>
      <c r="B6" s="23">
        <v>3000</v>
      </c>
      <c r="C6" s="23">
        <v>3000</v>
      </c>
      <c r="D6" s="24">
        <f>=C6-B6</f>
      </c>
      <c r="F6" s="20" t="s">
        <v>42</v>
      </c>
      <c r="G6" s="21">
        <f>=SUM(C22, C32)</f>
      </c>
    </row>
    <row r="7" ht="24" customHeight="1" spans="1:7" x14ac:dyDescent="0.25">
      <c r="A7" s="22" t="s">
        <v>43</v>
      </c>
      <c r="B7" s="23">
        <v>300</v>
      </c>
      <c r="C7" s="23">
        <v>450</v>
      </c>
      <c r="D7" s="24">
        <f>=C7-B7</f>
      </c>
      <c r="F7" s="20" t="s">
        <v>44</v>
      </c>
      <c r="G7" s="21">
        <f>=C41</f>
      </c>
    </row>
    <row r="8" ht="24" customHeight="1" spans="1:7" x14ac:dyDescent="0.25">
      <c r="A8" s="22" t="s">
        <v>45</v>
      </c>
      <c r="B8" s="23">
        <v>50</v>
      </c>
      <c r="C8" s="23">
        <v>62.5</v>
      </c>
      <c r="D8" s="24">
        <f>=C8-B8</f>
      </c>
      <c r="F8" s="25" t="s">
        <v>46</v>
      </c>
      <c r="G8" s="26">
        <f>=G5-G6-G7</f>
      </c>
    </row>
    <row r="9" ht="22" customHeight="1" spans="1:4" x14ac:dyDescent="0.25">
      <c r="A9" s="27" t="s">
        <v>47</v>
      </c>
      <c r="B9" s="28">
        <f>=SUM(B6:B8)</f>
      </c>
      <c r="C9" s="28">
        <f>=SUM(C6:C8)</f>
      </c>
      <c r="D9" s="28">
        <f>=C9-B9</f>
      </c>
    </row>
    <row r="11" ht="24" customHeight="1" spans="1:7" x14ac:dyDescent="0.25">
      <c r="A11" s="29" t="s">
        <v>48</v>
      </c>
      <c r="B11" s="29"/>
      <c r="C11" s="29"/>
      <c r="D11" s="29"/>
      <c r="F11" s="18" t="s">
        <v>49</v>
      </c>
      <c r="G11" s="18"/>
    </row>
    <row r="12" ht="24" customHeight="1" spans="1:9" x14ac:dyDescent="0.25">
      <c r="A12" t="s">
        <v>50</v>
      </c>
      <c r="B12" t="s">
        <v>50</v>
      </c>
      <c r="C12" t="s">
        <v>50</v>
      </c>
      <c r="D12" t="s">
        <v>50</v>
      </c>
      <c r="E12" t="s">
        <v>50</v>
      </c>
      <c r="F12" s="19" t="s">
        <v>3</v>
      </c>
      <c r="G12" s="19" t="s">
        <v>51</v>
      </c>
      <c r="H12" s="19" t="s">
        <v>52</v>
      </c>
      <c r="I12" s="19" t="s">
        <v>53</v>
      </c>
    </row>
    <row r="13" ht="24" customHeight="1" spans="1:9" x14ac:dyDescent="0.25">
      <c r="A13" s="22" t="s">
        <v>54</v>
      </c>
      <c r="B13" s="23">
        <v>1000</v>
      </c>
      <c r="C13" s="23">
        <v>1000</v>
      </c>
      <c r="D13" s="24">
        <f>=B13-C13</f>
      </c>
      <c r="F13" s="30" t="s">
        <v>55</v>
      </c>
      <c r="G13" s="31">
        <v>0.5</v>
      </c>
      <c r="H13" s="32">
        <f>=IF(G5&gt;0, C22/G5, 0)</f>
      </c>
      <c r="I13" s="33">
        <f>=IF(G13&gt;0.55, "Ajustar", "OK")</f>
      </c>
    </row>
    <row r="14" ht="24" customHeight="1" spans="1:9" x14ac:dyDescent="0.25">
      <c r="A14" s="22" t="s">
        <v>56</v>
      </c>
      <c r="B14" s="23">
        <v>250</v>
      </c>
      <c r="C14" s="23">
        <v>250</v>
      </c>
      <c r="D14" s="24">
        <f>=B14-C14</f>
      </c>
      <c r="F14" s="30" t="s">
        <v>57</v>
      </c>
      <c r="G14" s="31">
        <v>0.3</v>
      </c>
      <c r="H14" s="32">
        <f>=IF(G5&gt;0, C32/G5, 0)</f>
      </c>
      <c r="I14" s="33">
        <f>=IF(G14&gt;0.35, "Ajustar", "OK")</f>
      </c>
    </row>
    <row r="15" ht="24" customHeight="1" spans="1:9" x14ac:dyDescent="0.25">
      <c r="A15" s="22" t="s">
        <v>58</v>
      </c>
      <c r="B15" s="23">
        <v>120</v>
      </c>
      <c r="C15" s="23">
        <v>138</v>
      </c>
      <c r="D15" s="24">
        <f>=B15-C15</f>
      </c>
      <c r="F15" s="30" t="s">
        <v>59</v>
      </c>
      <c r="G15" s="31">
        <v>0.2</v>
      </c>
      <c r="H15" s="32">
        <f>=IF(G5&gt;0, C41/G5, 0)</f>
      </c>
      <c r="I15" s="33">
        <f>=IF(G15&lt;0.15, "Aumentar", "OK")</f>
      </c>
    </row>
    <row r="16" ht="22" customHeight="1" spans="1:4" x14ac:dyDescent="0.25">
      <c r="A16" s="22" t="s">
        <v>60</v>
      </c>
      <c r="B16" s="23">
        <v>60</v>
      </c>
      <c r="C16" s="23">
        <v>58</v>
      </c>
      <c r="D16" s="24">
        <f>=B16-C16</f>
      </c>
    </row>
    <row r="17" ht="22" customHeight="1" spans="1:4" x14ac:dyDescent="0.25">
      <c r="A17" s="22" t="s">
        <v>61</v>
      </c>
      <c r="B17" s="23">
        <v>500</v>
      </c>
      <c r="C17" s="23">
        <v>560</v>
      </c>
      <c r="D17" s="24">
        <f>=B17-C17</f>
      </c>
    </row>
    <row r="18" ht="22" customHeight="1" spans="1:4" x14ac:dyDescent="0.25">
      <c r="A18" s="22" t="s">
        <v>62</v>
      </c>
      <c r="B18" s="23">
        <v>110</v>
      </c>
      <c r="C18" s="23">
        <v>110</v>
      </c>
      <c r="D18" s="24">
        <f>=B18-C18</f>
      </c>
    </row>
    <row r="19" ht="22" customHeight="1" spans="1:4" x14ac:dyDescent="0.25">
      <c r="A19" s="22" t="s">
        <v>63</v>
      </c>
      <c r="B19" s="23">
        <v>200</v>
      </c>
      <c r="C19" s="23">
        <v>185</v>
      </c>
      <c r="D19" s="24">
        <f>=B19-C19</f>
      </c>
    </row>
    <row r="20" ht="22" customHeight="1" spans="1:4" x14ac:dyDescent="0.25">
      <c r="A20" s="22" t="s">
        <v>64</v>
      </c>
      <c r="B20" s="23">
        <v>250</v>
      </c>
      <c r="C20" s="23">
        <v>290</v>
      </c>
      <c r="D20" s="24">
        <f>=B20-C20</f>
      </c>
    </row>
    <row r="21" ht="22" customHeight="1" spans="1:4" x14ac:dyDescent="0.25">
      <c r="A21" s="22" t="s">
        <v>65</v>
      </c>
      <c r="B21" s="23">
        <v>150</v>
      </c>
      <c r="C21" s="23">
        <v>150</v>
      </c>
      <c r="D21" s="24">
        <f>=B21-C21</f>
      </c>
    </row>
    <row r="22" ht="22" customHeight="1" spans="1:4" x14ac:dyDescent="0.25">
      <c r="A22" s="27" t="s">
        <v>66</v>
      </c>
      <c r="B22" s="28">
        <f>=SUM(B13:B21)</f>
      </c>
      <c r="C22" s="28">
        <f>=SUM(C13:C21)</f>
      </c>
      <c r="D22" s="28">
        <f>=B22-C22</f>
      </c>
    </row>
    <row r="24" ht="24" customHeight="1" spans="1:4" x14ac:dyDescent="0.25">
      <c r="A24" s="29" t="s">
        <v>67</v>
      </c>
      <c r="B24" s="29"/>
      <c r="C24" s="29"/>
      <c r="D24" s="29"/>
    </row>
    <row r="25" ht="22" customHeight="1" spans="1:4" x14ac:dyDescent="0.25">
      <c r="A25" s="19" t="s">
        <v>36</v>
      </c>
      <c r="B25" s="19" t="s">
        <v>37</v>
      </c>
      <c r="C25" s="19" t="s">
        <v>38</v>
      </c>
      <c r="D25" s="19" t="s">
        <v>39</v>
      </c>
    </row>
    <row r="26" ht="22" customHeight="1" spans="1:4" x14ac:dyDescent="0.25">
      <c r="A26" s="22" t="s">
        <v>68</v>
      </c>
      <c r="B26" s="23">
        <v>300</v>
      </c>
      <c r="C26" s="23">
        <v>380</v>
      </c>
      <c r="D26" s="24">
        <f>=B26-C26</f>
      </c>
    </row>
    <row r="27" ht="22" customHeight="1" spans="1:4" x14ac:dyDescent="0.25">
      <c r="A27" s="22" t="s">
        <v>69</v>
      </c>
      <c r="B27" s="23">
        <v>150</v>
      </c>
      <c r="C27" s="23">
        <v>120</v>
      </c>
      <c r="D27" s="24">
        <f>=B27-C27</f>
      </c>
    </row>
    <row r="28" ht="22" customHeight="1" spans="1:4" x14ac:dyDescent="0.25">
      <c r="A28" s="22" t="s">
        <v>70</v>
      </c>
      <c r="B28" s="23">
        <v>80</v>
      </c>
      <c r="C28" s="23">
        <v>80</v>
      </c>
      <c r="D28" s="24">
        <f>=B28-C28</f>
      </c>
    </row>
    <row r="29" ht="22" customHeight="1" spans="1:4" x14ac:dyDescent="0.25">
      <c r="A29" s="22" t="s">
        <v>71</v>
      </c>
      <c r="B29" s="23">
        <v>150</v>
      </c>
      <c r="C29" s="23">
        <v>90</v>
      </c>
      <c r="D29" s="24">
        <f>=B29-C29</f>
      </c>
    </row>
    <row r="30" ht="22" customHeight="1" spans="1:4" x14ac:dyDescent="0.25">
      <c r="A30" s="22" t="s">
        <v>72</v>
      </c>
      <c r="B30" s="23">
        <v>200</v>
      </c>
      <c r="C30" s="23">
        <v>150</v>
      </c>
      <c r="D30" s="24">
        <f>=B30-C30</f>
      </c>
    </row>
    <row r="31" ht="22" customHeight="1" spans="1:4" x14ac:dyDescent="0.25">
      <c r="A31" s="22" t="s">
        <v>73</v>
      </c>
      <c r="B31" s="23">
        <v>100</v>
      </c>
      <c r="C31" s="23">
        <v>140</v>
      </c>
      <c r="D31" s="24">
        <f>=B31-C31</f>
      </c>
    </row>
    <row r="32" ht="22" customHeight="1" spans="1:4" x14ac:dyDescent="0.25">
      <c r="A32" s="27" t="s">
        <v>74</v>
      </c>
      <c r="B32" s="28">
        <f>=SUM(B26:B31)</f>
      </c>
      <c r="C32" s="28">
        <f>=SUM(C26:C31)</f>
      </c>
      <c r="D32" s="28">
        <f>=B32-C32</f>
      </c>
    </row>
    <row r="35" ht="24" customHeight="1" spans="1:4" x14ac:dyDescent="0.25">
      <c r="A35" s="29" t="s">
        <v>75</v>
      </c>
      <c r="B35" s="29"/>
      <c r="C35" s="29"/>
      <c r="D35" s="29"/>
    </row>
    <row r="36" ht="22" customHeight="1" spans="1:4" x14ac:dyDescent="0.25">
      <c r="A36" s="19" t="s">
        <v>36</v>
      </c>
      <c r="B36" s="19" t="s">
        <v>37</v>
      </c>
      <c r="C36" s="19" t="s">
        <v>38</v>
      </c>
      <c r="D36" s="19" t="s">
        <v>39</v>
      </c>
    </row>
    <row r="37" ht="22" customHeight="1" spans="1:4" x14ac:dyDescent="0.25">
      <c r="A37" s="22" t="s">
        <v>76</v>
      </c>
      <c r="B37" s="23">
        <v>300</v>
      </c>
      <c r="C37" s="23">
        <v>300</v>
      </c>
      <c r="D37" s="24">
        <f>=C37-B37</f>
      </c>
    </row>
    <row r="38" ht="22" customHeight="1" spans="1:4" x14ac:dyDescent="0.25">
      <c r="A38" s="22" t="s">
        <v>77</v>
      </c>
      <c r="B38" s="23">
        <v>150</v>
      </c>
      <c r="C38" s="23">
        <v>150</v>
      </c>
      <c r="D38" s="24">
        <f>=C38-B38</f>
      </c>
    </row>
    <row r="39" ht="22" customHeight="1" spans="1:4" x14ac:dyDescent="0.25">
      <c r="A39" s="22" t="s">
        <v>78</v>
      </c>
      <c r="B39" s="23">
        <v>100</v>
      </c>
      <c r="C39" s="23">
        <v>100</v>
      </c>
      <c r="D39" s="24">
        <f>=C39-B39</f>
      </c>
    </row>
    <row r="40" ht="22" customHeight="1" spans="1:4" x14ac:dyDescent="0.25">
      <c r="A40" s="22" t="s">
        <v>79</v>
      </c>
      <c r="B40" s="23">
        <v>100</v>
      </c>
      <c r="C40" s="23">
        <v>100</v>
      </c>
      <c r="D40" s="24">
        <f>=C40-B40</f>
      </c>
    </row>
    <row r="41" ht="22" customHeight="1" spans="1:4" x14ac:dyDescent="0.25">
      <c r="A41" s="27" t="s">
        <v>80</v>
      </c>
      <c r="B41" s="28">
        <f>=SUM(B37:B40)</f>
      </c>
      <c r="C41" s="28">
        <f>=SUM(C37:C40)</f>
      </c>
      <c r="D41" s="28">
        <f>=C41-B41</f>
      </c>
    </row>
    <row r="43" spans="1:4" x14ac:dyDescent="0.25">
      <c r="A43" s="34" t="s">
        <v>81</v>
      </c>
      <c r="B43" s="34"/>
      <c r="C43" s="34"/>
      <c r="D43" s="34"/>
    </row>
    <row r="44" spans="1:4" x14ac:dyDescent="0.25">
      <c r="A44" s="34"/>
      <c r="B44" s="34"/>
      <c r="C44" s="34"/>
      <c r="D44" s="34"/>
    </row>
  </sheetData>
  <sheetProtection sheet="1"/>
  <mergeCells count="8">
    <mergeCell ref="A2:D2"/>
    <mergeCell ref="A4:D4"/>
    <mergeCell ref="F4:G4"/>
    <mergeCell ref="A11:D11"/>
    <mergeCell ref="F11:G11"/>
    <mergeCell ref="A24:D24"/>
    <mergeCell ref="A35:D35"/>
    <mergeCell ref="A43:D4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 e Metas</vt:lpstr>
      <vt:lpstr>Orçamento Mensal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HojeAI</dc:creator>
  <dc:title/>
  <dc:subject/>
  <dc:description/>
  <cp:keywords/>
  <cp:category/>
  <cp:lastModifiedBy>HojeAI</cp:lastModifiedBy>
  <dcterms:created xsi:type="dcterms:W3CDTF">2026-05-25T14:36:52Z</dcterms:created>
  <dcterms:modified xsi:type="dcterms:W3CDTF">2026-05-25T14:36:52Z</dcterms:modified>
</cp:coreProperties>
</file>